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<sst xmlns="http://schemas.openxmlformats.org/spreadsheetml/2006/main" count="559" uniqueCount="195">
  <si>
    <t>ASPE10</t>
  </si>
  <si>
    <t>S</t>
  </si>
  <si>
    <t>Soupis prací objektu</t>
  </si>
  <si>
    <t xml:space="preserve">Stavba: </t>
  </si>
  <si>
    <t>II/368</t>
  </si>
  <si>
    <t>Letovice - Chlum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</si>
  <si>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</si>
  <si>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</si>
  <si>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</si>
  <si>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</si>
  <si>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</si>
  <si>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</si>
  <si>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</si>
  <si>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</si>
  <si>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</si>
  <si>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</si>
  <si>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</si>
  <si>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</si>
  <si>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</si>
  <si>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</si>
  <si>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</si>
  <si>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</si>
  <si>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</si>
  <si>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</si>
  <si>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</si>
  <si>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</si>
  <si>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</si>
  <si>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</si>
  <si>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</si>
  <si>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</si>
  <si>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</si>
  <si>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</si>
  <si>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</si>
  <si>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</si>
  <si>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</si>
  <si>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</si>
  <si>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</si>
  <si>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</si>
  <si>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</si>
  <si>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</si>
  <si>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</si>
  <si>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</si>
  <si>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</si>
  <si>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</si>
  <si>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</si>
  <si>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</si>
  <si>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</si>
  <si>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</si>
  <si>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</si>
  <si>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</si>
  <si>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</si>
  <si>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</si>
  <si>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02710</t>
  </si>
  <si>
    <t>POMOC PRÁCE ZŘÍZ NEBO ZAJIŠŤ OBJÍŽĎKY A PŘÍSTUP CESTY</t>
  </si>
  <si>
    <t>Přechodné úpravy provozu, zvláštnho užívání komunikace, na objízdných trasách a řízení provozu pomocí několika sestav semaforových souprav a světelného signalizačního zařízení,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desky...) se umístí na nosičích a podkladních deskách včetně nutných přesunů dle jednotlivých fází (etap) výstavby, dodávky, montáže, demontáže.    
Vše v režii zhotovitele.   
Zajištění DIO během stavby   
Přechodné dopravní značení-kompletní dodávka</t>
  </si>
  <si>
    <t>1=1,000 [A]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</si>
  <si>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</si>
  <si>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</si>
  <si>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</si>
  <si>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</si>
  <si>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</si>
  <si>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</si>
  <si>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</si>
  <si>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</si>
  <si>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</si>
  <si>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</si>
  <si>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</si>
  <si>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</si>
  <si>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</si>
  <si>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</si>
  <si>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</si>
  <si>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</si>
  <si>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</si>
  <si>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</si>
  <si>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</si>
  <si>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Komunikace II/368</t>
  </si>
  <si>
    <t>014102</t>
  </si>
  <si>
    <t>POPLATKY ZA SKLÁDKU</t>
  </si>
  <si>
    <t>T</t>
  </si>
  <si>
    <t>3939*0,05*2=393,900 [A]</t>
  </si>
  <si>
    <t>zahrnuje veškeré poplatky provozovateli skládky související s uložením odpadu na skládce.</t>
  </si>
  <si>
    <t>014132</t>
  </si>
  <si>
    <t>POPLATKY ZA SKLÁDKU TYP S-NO (NEBEZPEČNÝ ODPAD)</t>
  </si>
  <si>
    <t>12,45*2,2=27,390 [A]</t>
  </si>
  <si>
    <t>Zemní práce</t>
  </si>
  <si>
    <t>11352</t>
  </si>
  <si>
    <t>ODSTRANĚNÍ CHODNÍKOVÝCH A SILNIČNÍCH OBRUBNÍKŮ BETONOVÝCH</t>
  </si>
  <si>
    <t>M</t>
  </si>
  <si>
    <t>včetně odvozu a likvidace v režii zhotovitele</t>
  </si>
  <si>
    <t>7=7,000 [A]</t>
  </si>
  <si>
    <t>Položka zahrnuje veškerou manipulaci s vybouranou sutí a s vybouranými hmotami.</t>
  </si>
  <si>
    <t>11372</t>
  </si>
  <si>
    <t>FRÉZOVÁNÍ ZPEVNĚNÝCH PLOCH ASFALTOVÝCH</t>
  </si>
  <si>
    <t>M3</t>
  </si>
  <si>
    <t>Ponecháno na úpravu stávajících nezpevněných sjezdů. Frézování pro napojení na KÚ dl. 5m, u napojení zpevněných sjezdů, MK a kraj. komunikace (2 a 5m), frézování výrazných nerovností stáv. krytu a podél silniční obruby BUS vpravo dl. 14m - vše v extravilánové části stavby (úsek od BUS Novíčí - KÚ)</t>
  </si>
  <si>
    <t>8,769=8,769 [A]</t>
  </si>
  <si>
    <t>113726</t>
  </si>
  <si>
    <t>FRÉZOVÁNÍ ZPEVNĚNÝCH PLOCH ASFALTOVÝCH, ODVOZ DO 12KM</t>
  </si>
  <si>
    <t>Odvoz na skládku nebezpečného odpadu. Frézování pro napojení na ZÚ dl. 5m, u napojení zpevněných sjezdů, MK a kraj. komunikace (2 a 5m) a podél silniční obruby vpravo dl. 146m - vše v intravilánu obce Chlum u Letovic.</t>
  </si>
  <si>
    <t>12,450=12,450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</si>
  <si>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</si>
  <si>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</si>
  <si>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</si>
  <si>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</si>
  <si>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S odvozem a uložením na skládku.</t>
  </si>
  <si>
    <t>3939=3 939,000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</si>
  <si>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</si>
  <si>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</si>
  <si>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7</t>
  </si>
  <si>
    <t>567306</t>
  </si>
  <si>
    <t>VRSTVY PRO OBNOVU A OPRAVY Z RECYKLOVANÉHO MATERIÁLU</t>
  </si>
  <si>
    <t>Úpravy stávajících nezpevněných sjezdů vyfrézovaným + nedostatek kupovaným materiálem, hutněný asfaltový recyklát fr. 0-32 v průměrné tl. 100mm.</t>
  </si>
  <si>
    <t>19,210=19,210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</si>
  <si>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</si>
  <si>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56963</t>
  </si>
  <si>
    <t>ZPEVNĚNÍ KRAJNIC Z RECYKLOVANÉHO MATERIÁLU TL DO 150MM</t>
  </si>
  <si>
    <t>Zpěvnění krajnic nakupovaným hutněným asf. recyklátem fr. 0-32 v šířce 0,5m, tl. 150mm, v úseku celé stavby mimo mimo míst silničních obrub (vpravo) v obci Chlum.</t>
  </si>
  <si>
    <t>572214</t>
  </si>
  <si>
    <t>SPOJOVACÍ POSTŘIK Z MODIFIK EMULZE DO 0,5KG/M2</t>
  </si>
  <si>
    <t>pod ACO 11 a ACl 16</t>
  </si>
  <si>
    <t>26617,838+25007=51 624,838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</si>
  <si>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</si>
  <si>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</si>
  <si>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</si>
  <si>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ACO 11 tl. 50mm 
II/368 v pasportním staničení odměřeno dle ACAD + zpevněné sjezdy, MK, kraj. komunikace</t>
  </si>
  <si>
    <t>26617,838=26 617,838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</si>
  <si>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</si>
  <si>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11</t>
  </si>
  <si>
    <t>574C05</t>
  </si>
  <si>
    <t>ASFALTOVÝ BETON PRO LOŽNÍ VRSTVY ACL 16</t>
  </si>
  <si>
    <t>ACL 16, v extravilánu prům tl 35mm</t>
  </si>
  <si>
    <t>25007*0,035=875,245 [A]</t>
  </si>
  <si>
    <t>12</t>
  </si>
  <si>
    <t>57790A</t>
  </si>
  <si>
    <t>VÝSPRAVA VÝTLUKŮ SMĚSÍ ACO (KUBATURA)</t>
  </si>
  <si>
    <t>Vysprávka podkladu po frézování - podél obrub, v napoejení i na ZÚ a KÚ. Oprava povrchu ( i celoplošná) v obci Chlum autobusové točny (dl. 40m) a silnice II/372 v místě napojení na řešený úsek (dl. 30m)</t>
  </si>
  <si>
    <t>36=36,000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</si>
  <si>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</si>
  <si>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Potrubí</t>
  </si>
  <si>
    <t>13</t>
  </si>
  <si>
    <t>89711</t>
  </si>
  <si>
    <t>VPUSŤ KANALIZAČNÍ ULIČNÍ KOMPLETNÍ MONOLIT BETON</t>
  </si>
  <si>
    <t>KUS</t>
  </si>
  <si>
    <t>Doplnění uliční vpusti s vytvořením betonového podstavce v obci Chlum, litinová, D400</t>
  </si>
  <si>
    <t>8=8,000 [A]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</si>
  <si>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</si>
  <si>
    <t>89922</t>
  </si>
  <si>
    <t>VÝŠKOVÁ ÚPRAVA MŘÍŽÍ</t>
  </si>
  <si>
    <t>v místě napojení na ZÚ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</si>
  <si>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</si>
  <si>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</si>
  <si>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91228</t>
  </si>
  <si>
    <t>SMĚROVÉ SLOUPKY Z PLAST HMOT VČETNĚ ODRAZNÉHO PÁSKU</t>
  </si>
  <si>
    <t>Červené kulaté sloupky - sjezdy (extravilán)</t>
  </si>
  <si>
    <t>28=28,000 [A]</t>
  </si>
  <si>
    <t>položka zahrnuje: 
- dodání a osazení sloupku včetně nutných zemních prací 
- vnitrostaveništní a mimostaveništní doprava 
- odrazky plastové nebo z retroreflexní fólie</t>
  </si>
  <si>
    <t>16</t>
  </si>
  <si>
    <t>915221</t>
  </si>
  <si>
    <t>VODOR DOPRAV ZNAČ PLASTEM STRUKTURÁLNÍ NEHLUČNÉ - DOD A POKLÁDKA</t>
  </si>
  <si>
    <t>V4 (0,125) po obou stranách v celém úseku 
V2b (1,5/1, 5/0,125) u MK, krajských komunikací III. třídy a sjezdů pouze v intravilánu, 
V2b (1,5/1, 5/0,25) v napojení na II/372 š. 0,250m</t>
  </si>
  <si>
    <t>1031,250=1 031,250 [A]</t>
  </si>
  <si>
    <t>položka zahrnuje: 
- dodání a pokládku nátěrového materiálu (měří se pouze natíraná plocha) 
- předznačení a reflexní úpravu</t>
  </si>
  <si>
    <t>17</t>
  </si>
  <si>
    <t>917224</t>
  </si>
  <si>
    <t>SILNIČNÍ A CHODNÍKOVÉ OBRUBY Z BETONOVÝCH OBRUBNÍKŮ ŠÍŘ 150MM</t>
  </si>
  <si>
    <t>nájezdový obrubník 150/150 do betonového lože C 20/25 XF3 - MK mezi RD č.p. 29 a 35 v obci Chlum</t>
  </si>
  <si>
    <t>Položka zahrnuje: 
dodání a pokládku betonových obrubníků o rozměrech předepsaných zadávací dokumentací 
betonové lože i boční betonovou opěrku.</t>
  </si>
  <si>
    <t>18</t>
  </si>
  <si>
    <t>919111</t>
  </si>
  <si>
    <t>ŘEZÁNÍ ASFALTOVÉHO KRYTU VOZOVEK TL DO 50MM</t>
  </si>
  <si>
    <t>Pracovní spára ve vrtsvě ACO 11 příčně na ZÚ a KÚ, na délku zpevněnch sjezdů, MK, kraj. komunikací a podélně přes celou vozovku</t>
  </si>
  <si>
    <t>4232,55=4 232,550 [A]</t>
  </si>
  <si>
    <t>položka zahrnuje řezání vozovkové vrstvy v předepsané tloušťce, včetně spotřeby vody</t>
  </si>
  <si>
    <t>19</t>
  </si>
  <si>
    <t>931322</t>
  </si>
  <si>
    <t>TĚSNĚNÍ DILATAČ SPAR ASF ZÁLIVKOU MODIFIK PRŮŘ DO 200MM2</t>
  </si>
  <si>
    <t>Zalití praocvní spáry ve vrstvě ACO 11</t>
  </si>
  <si>
    <t>položka zahrnuje dodávku a osazení předepsaného materiálu, očištění ploch spáry před úpravou, očištění okolí spáry po úpravě 
nezahrnuje těsnící profil</t>
  </si>
  <si>
    <t>20</t>
  </si>
  <si>
    <t>93808</t>
  </si>
  <si>
    <t>OČIŠTĚNÍ VOZOVEK ZAMETENÍM</t>
  </si>
  <si>
    <t>Odvoz a likvidace vzniklého odpadu v režii zhotovitele</t>
  </si>
  <si>
    <t>položka zahrnuje očištění předepsaným způsobem včetně odklizení vzniklého odpadu</t>
  </si>
  <si>
    <t>21</t>
  </si>
  <si>
    <t>93811</t>
  </si>
  <si>
    <t>OČIŠTĚNÍ ASFALTOVÝCH VOZOVEK UMYTÍM VODOU</t>
  </si>
  <si>
    <t>22</t>
  </si>
  <si>
    <t>93812</t>
  </si>
  <si>
    <t>OČIŠTĚNÍ ASFALTOVÝCH VOZOVEK OD VEGETACE</t>
  </si>
  <si>
    <t>na š. 0,5m u nezpevněné krajnice - očištění od vegetace, odvoz a likvidace vzniklého odpadu v režii zhotovitele</t>
  </si>
  <si>
    <t>23</t>
  </si>
  <si>
    <t>96687</t>
  </si>
  <si>
    <t>VYBOURÁNÍ ULIČNÍCH VPUSTÍ KOMPLETNÍCH</t>
  </si>
  <si>
    <t>Odstranění stávajících rámů s poklopy a případne vybourání nevyhovujícího podstavce pro nový rám ÚV.  
Odvoz a likvidace vzniklého odpadu v režii zhotovitele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</si>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</sst>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  <row r="18" spans="1:16" ht="12.75">
      <c r="A18" s="18" t="s">
        <v>38</v>
      </c>
      <c s="23" t="s">
        <v>30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53">
      <c r="A19" s="28" t="s">
        <v>43</v>
      </c>
      <c r="E19" s="29" t="s">
        <v>54</v>
      </c>
    </row>
    <row r="20" spans="1:5" ht="12.75">
      <c r="A20" s="30" t="s">
        <v>45</v>
      </c>
      <c r="E20" s="31" t="s">
        <v>55</v>
      </c>
    </row>
    <row r="21" spans="1:5" ht="12.75">
      <c r="A21" t="s">
        <v>46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15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26</v>
      </c>
      <c s="23" t="s">
        <v>61</v>
      </c>
      <c s="18" t="s">
        <v>59</v>
      </c>
      <c s="24" t="s">
        <v>62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28</v>
      </c>
      <c s="23" t="s">
        <v>63</v>
      </c>
      <c s="18" t="s">
        <v>59</v>
      </c>
      <c s="24" t="s">
        <v>64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65</v>
      </c>
      <c s="23" t="s">
        <v>66</v>
      </c>
      <c s="18" t="s">
        <v>59</v>
      </c>
      <c s="24" t="s">
        <v>67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68</v>
      </c>
      <c s="23" t="s">
        <v>69</v>
      </c>
      <c s="18" t="s">
        <v>59</v>
      </c>
      <c s="24" t="s">
        <v>70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71</v>
      </c>
      <c s="23" t="s">
        <v>72</v>
      </c>
      <c s="18" t="s">
        <v>59</v>
      </c>
      <c s="24" t="s">
        <v>73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0+O8+O17+O34+O59+O68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0+I8+I17+I34+I59+I68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76</v>
      </c>
      <c s="18" t="s">
        <v>40</v>
      </c>
      <c s="24" t="s">
        <v>77</v>
      </c>
      <c s="25" t="s">
        <v>78</v>
      </c>
      <c s="26">
        <v>393.9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79</v>
      </c>
    </row>
    <row r="12" spans="1:5" ht="25.5">
      <c r="A12" t="s">
        <v>46</v>
      </c>
      <c r="E12" s="29" t="s">
        <v>80</v>
      </c>
    </row>
    <row r="13" spans="1:16" ht="12.75">
      <c r="A13" s="18" t="s">
        <v>38</v>
      </c>
      <c s="23" t="s">
        <v>16</v>
      </c>
      <c s="23" t="s">
        <v>81</v>
      </c>
      <c s="18" t="s">
        <v>40</v>
      </c>
      <c s="24" t="s">
        <v>82</v>
      </c>
      <c s="25" t="s">
        <v>78</v>
      </c>
      <c s="26">
        <v>27.39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83</v>
      </c>
    </row>
    <row r="16" spans="1:5" ht="25.5">
      <c r="A16" t="s">
        <v>46</v>
      </c>
      <c r="E16" s="29" t="s">
        <v>80</v>
      </c>
    </row>
    <row r="17" spans="1:18" ht="12.75" customHeight="1">
      <c r="A17" s="5" t="s">
        <v>36</v>
      </c>
      <c s="5"/>
      <c s="35" t="s">
        <v>22</v>
      </c>
      <c s="5"/>
      <c s="21" t="s">
        <v>84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38</v>
      </c>
      <c s="23" t="s">
        <v>15</v>
      </c>
      <c s="23" t="s">
        <v>85</v>
      </c>
      <c s="18" t="s">
        <v>40</v>
      </c>
      <c s="24" t="s">
        <v>86</v>
      </c>
      <c s="25" t="s">
        <v>87</v>
      </c>
      <c s="26">
        <v>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88</v>
      </c>
    </row>
    <row r="20" spans="1:5" ht="12.75">
      <c r="A20" s="30" t="s">
        <v>45</v>
      </c>
      <c r="E20" s="31" t="s">
        <v>89</v>
      </c>
    </row>
    <row r="21" spans="1:5" ht="12.75">
      <c r="A21" t="s">
        <v>46</v>
      </c>
      <c r="E21" s="29" t="s">
        <v>90</v>
      </c>
    </row>
    <row r="22" spans="1:16" ht="12.75">
      <c r="A22" s="18" t="s">
        <v>38</v>
      </c>
      <c s="23" t="s">
        <v>26</v>
      </c>
      <c s="23" t="s">
        <v>91</v>
      </c>
      <c s="18" t="s">
        <v>40</v>
      </c>
      <c s="24" t="s">
        <v>92</v>
      </c>
      <c s="25" t="s">
        <v>93</v>
      </c>
      <c s="26">
        <v>8.769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94</v>
      </c>
    </row>
    <row r="24" spans="1:5" ht="12.75">
      <c r="A24" s="30" t="s">
        <v>45</v>
      </c>
      <c r="E24" s="31" t="s">
        <v>95</v>
      </c>
    </row>
    <row r="25" spans="1:5" ht="12.75">
      <c r="A25" t="s">
        <v>46</v>
      </c>
      <c r="E25" s="29" t="s">
        <v>90</v>
      </c>
    </row>
    <row r="26" spans="1:16" ht="12.75">
      <c r="A26" s="18" t="s">
        <v>38</v>
      </c>
      <c s="23" t="s">
        <v>28</v>
      </c>
      <c s="23" t="s">
        <v>96</v>
      </c>
      <c s="18" t="s">
        <v>40</v>
      </c>
      <c s="24" t="s">
        <v>97</v>
      </c>
      <c s="25" t="s">
        <v>93</v>
      </c>
      <c s="26">
        <v>12.45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98</v>
      </c>
    </row>
    <row r="28" spans="1:5" ht="12.75">
      <c r="A28" s="30" t="s">
        <v>45</v>
      </c>
      <c r="E28" s="31" t="s">
        <v>99</v>
      </c>
    </row>
    <row r="29" spans="1:5" ht="63.75">
      <c r="A29" t="s">
        <v>46</v>
      </c>
      <c r="E29" s="29" t="s">
        <v>100</v>
      </c>
    </row>
    <row r="30" spans="1:16" ht="12.75">
      <c r="A30" s="18" t="s">
        <v>38</v>
      </c>
      <c s="23" t="s">
        <v>30</v>
      </c>
      <c s="23" t="s">
        <v>101</v>
      </c>
      <c s="18" t="s">
        <v>40</v>
      </c>
      <c s="24" t="s">
        <v>102</v>
      </c>
      <c s="25" t="s">
        <v>103</v>
      </c>
      <c s="26">
        <v>3939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104</v>
      </c>
    </row>
    <row r="32" spans="1:5" ht="12.75">
      <c r="A32" s="30" t="s">
        <v>45</v>
      </c>
      <c r="E32" s="31" t="s">
        <v>105</v>
      </c>
    </row>
    <row r="33" spans="1:5" ht="63.75">
      <c r="A33" t="s">
        <v>46</v>
      </c>
      <c r="E33" s="29" t="s">
        <v>106</v>
      </c>
    </row>
    <row r="34" spans="1:18" ht="12.75" customHeight="1">
      <c r="A34" s="5" t="s">
        <v>36</v>
      </c>
      <c s="5"/>
      <c s="35" t="s">
        <v>28</v>
      </c>
      <c s="5"/>
      <c s="21" t="s">
        <v>107</v>
      </c>
      <c s="5"/>
      <c s="5"/>
      <c s="5"/>
      <c s="36">
        <f>0+Q34</f>
      </c>
      <c r="O34">
        <f>0+R34</f>
      </c>
      <c r="Q34">
        <f>0+I35+I39+I43+I47+I51+I55</f>
      </c>
      <c>
        <f>0+O35+O39+O43+O47+O51+O55</f>
      </c>
    </row>
    <row r="35" spans="1:16" ht="12.75">
      <c r="A35" s="18" t="s">
        <v>38</v>
      </c>
      <c s="23" t="s">
        <v>108</v>
      </c>
      <c s="23" t="s">
        <v>109</v>
      </c>
      <c s="18" t="s">
        <v>40</v>
      </c>
      <c s="24" t="s">
        <v>110</v>
      </c>
      <c s="25" t="s">
        <v>93</v>
      </c>
      <c s="26">
        <v>19.21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111</v>
      </c>
    </row>
    <row r="37" spans="1:5" ht="12.75">
      <c r="A37" s="30" t="s">
        <v>45</v>
      </c>
      <c r="E37" s="31" t="s">
        <v>112</v>
      </c>
    </row>
    <row r="38" spans="1:5" ht="102">
      <c r="A38" t="s">
        <v>46</v>
      </c>
      <c r="E38" s="29" t="s">
        <v>113</v>
      </c>
    </row>
    <row r="39" spans="1:16" ht="12.75">
      <c r="A39" s="18" t="s">
        <v>38</v>
      </c>
      <c s="23" t="s">
        <v>65</v>
      </c>
      <c s="23" t="s">
        <v>114</v>
      </c>
      <c s="18" t="s">
        <v>40</v>
      </c>
      <c s="24" t="s">
        <v>115</v>
      </c>
      <c s="25" t="s">
        <v>103</v>
      </c>
      <c s="26">
        <v>3939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116</v>
      </c>
    </row>
    <row r="41" spans="1:5" ht="12.75">
      <c r="A41" s="30" t="s">
        <v>45</v>
      </c>
      <c r="E41" s="31" t="s">
        <v>105</v>
      </c>
    </row>
    <row r="42" spans="1:5" ht="102">
      <c r="A42" t="s">
        <v>46</v>
      </c>
      <c r="E42" s="29" t="s">
        <v>113</v>
      </c>
    </row>
    <row r="43" spans="1:16" ht="12.75">
      <c r="A43" s="18" t="s">
        <v>38</v>
      </c>
      <c s="23" t="s">
        <v>33</v>
      </c>
      <c s="23" t="s">
        <v>117</v>
      </c>
      <c s="18" t="s">
        <v>40</v>
      </c>
      <c s="24" t="s">
        <v>118</v>
      </c>
      <c s="25" t="s">
        <v>103</v>
      </c>
      <c s="26">
        <v>51624.838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119</v>
      </c>
    </row>
    <row r="45" spans="1:5" ht="12.75">
      <c r="A45" s="30" t="s">
        <v>45</v>
      </c>
      <c r="E45" s="31" t="s">
        <v>120</v>
      </c>
    </row>
    <row r="46" spans="1:5" ht="51">
      <c r="A46" t="s">
        <v>46</v>
      </c>
      <c r="E46" s="29" t="s">
        <v>121</v>
      </c>
    </row>
    <row r="47" spans="1:16" ht="12.75">
      <c r="A47" s="18" t="s">
        <v>38</v>
      </c>
      <c s="23" t="s">
        <v>35</v>
      </c>
      <c s="23" t="s">
        <v>122</v>
      </c>
      <c s="18" t="s">
        <v>40</v>
      </c>
      <c s="24" t="s">
        <v>123</v>
      </c>
      <c s="25" t="s">
        <v>103</v>
      </c>
      <c s="26">
        <v>26617.838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38.25">
      <c r="A48" s="28" t="s">
        <v>43</v>
      </c>
      <c r="E48" s="29" t="s">
        <v>124</v>
      </c>
    </row>
    <row r="49" spans="1:5" ht="12.75">
      <c r="A49" s="30" t="s">
        <v>45</v>
      </c>
      <c r="E49" s="31" t="s">
        <v>125</v>
      </c>
    </row>
    <row r="50" spans="1:5" ht="140.25">
      <c r="A50" t="s">
        <v>46</v>
      </c>
      <c r="E50" s="29" t="s">
        <v>126</v>
      </c>
    </row>
    <row r="51" spans="1:16" ht="12.75">
      <c r="A51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93</v>
      </c>
      <c s="26">
        <v>875.245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130</v>
      </c>
    </row>
    <row r="53" spans="1:5" ht="12.75">
      <c r="A53" s="30" t="s">
        <v>45</v>
      </c>
      <c r="E53" s="31" t="s">
        <v>131</v>
      </c>
    </row>
    <row r="54" spans="1:5" ht="140.25">
      <c r="A54" t="s">
        <v>46</v>
      </c>
      <c r="E54" s="29" t="s">
        <v>126</v>
      </c>
    </row>
    <row r="55" spans="1:16" ht="12.75">
      <c r="A55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93</v>
      </c>
      <c s="26">
        <v>36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38.25">
      <c r="A56" s="28" t="s">
        <v>43</v>
      </c>
      <c r="E56" s="29" t="s">
        <v>135</v>
      </c>
    </row>
    <row r="57" spans="1:5" ht="12.75">
      <c r="A57" s="30" t="s">
        <v>45</v>
      </c>
      <c r="E57" s="31" t="s">
        <v>136</v>
      </c>
    </row>
    <row r="58" spans="1:5" ht="76.5">
      <c r="A58" t="s">
        <v>46</v>
      </c>
      <c r="E58" s="29" t="s">
        <v>137</v>
      </c>
    </row>
    <row r="59" spans="1:18" ht="12.75" customHeight="1">
      <c r="A59" s="5" t="s">
        <v>36</v>
      </c>
      <c s="5"/>
      <c s="35" t="s">
        <v>65</v>
      </c>
      <c s="5"/>
      <c s="21" t="s">
        <v>138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142</v>
      </c>
      <c s="26">
        <v>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143</v>
      </c>
    </row>
    <row r="62" spans="1:5" ht="12.75">
      <c r="A62" s="30" t="s">
        <v>45</v>
      </c>
      <c r="E62" s="31" t="s">
        <v>144</v>
      </c>
    </row>
    <row r="63" spans="1:5" ht="242.25">
      <c r="A63" t="s">
        <v>46</v>
      </c>
      <c r="E63" s="29" t="s">
        <v>145</v>
      </c>
    </row>
    <row r="64" spans="1:16" ht="12.75">
      <c r="A64" s="18" t="s">
        <v>38</v>
      </c>
      <c s="23" t="s">
        <v>68</v>
      </c>
      <c s="23" t="s">
        <v>146</v>
      </c>
      <c s="18" t="s">
        <v>40</v>
      </c>
      <c s="24" t="s">
        <v>147</v>
      </c>
      <c s="25" t="s">
        <v>142</v>
      </c>
      <c s="26">
        <v>1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148</v>
      </c>
    </row>
    <row r="66" spans="1:5" ht="12.75">
      <c r="A66" s="30" t="s">
        <v>45</v>
      </c>
      <c r="E66" s="31" t="s">
        <v>55</v>
      </c>
    </row>
    <row r="67" spans="1:5" ht="25.5">
      <c r="A67" t="s">
        <v>46</v>
      </c>
      <c r="E67" s="29" t="s">
        <v>149</v>
      </c>
    </row>
    <row r="68" spans="1:18" ht="12.75" customHeight="1">
      <c r="A68" s="5" t="s">
        <v>36</v>
      </c>
      <c s="5"/>
      <c s="35" t="s">
        <v>33</v>
      </c>
      <c s="5"/>
      <c s="21" t="s">
        <v>150</v>
      </c>
      <c s="5"/>
      <c s="5"/>
      <c s="5"/>
      <c s="36">
        <f>0+Q68</f>
      </c>
      <c r="O68">
        <f>0+R68</f>
      </c>
      <c r="Q68">
        <f>0+I69+I73+I77+I81+I85+I89+I93+I97+I101</f>
      </c>
      <c>
        <f>0+O69+O73+O77+O81+O85+O89+O93+O97+O101</f>
      </c>
    </row>
    <row r="69" spans="1:16" ht="12.75">
      <c r="A69" s="18" t="s">
        <v>38</v>
      </c>
      <c s="23" t="s">
        <v>71</v>
      </c>
      <c s="23" t="s">
        <v>151</v>
      </c>
      <c s="18" t="s">
        <v>40</v>
      </c>
      <c s="24" t="s">
        <v>152</v>
      </c>
      <c s="25" t="s">
        <v>142</v>
      </c>
      <c s="26">
        <v>28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153</v>
      </c>
    </row>
    <row r="71" spans="1:5" ht="12.75">
      <c r="A71" s="30" t="s">
        <v>45</v>
      </c>
      <c r="E71" s="31" t="s">
        <v>154</v>
      </c>
    </row>
    <row r="72" spans="1:5" ht="51">
      <c r="A72" t="s">
        <v>46</v>
      </c>
      <c r="E72" s="29" t="s">
        <v>155</v>
      </c>
    </row>
    <row r="73" spans="1:16" ht="25.5">
      <c r="A73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103</v>
      </c>
      <c s="26">
        <v>1031.25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51">
      <c r="A74" s="28" t="s">
        <v>43</v>
      </c>
      <c r="E74" s="29" t="s">
        <v>159</v>
      </c>
    </row>
    <row r="75" spans="1:5" ht="12.75">
      <c r="A75" s="30" t="s">
        <v>45</v>
      </c>
      <c r="E75" s="31" t="s">
        <v>160</v>
      </c>
    </row>
    <row r="76" spans="1:5" ht="38.25">
      <c r="A76" t="s">
        <v>46</v>
      </c>
      <c r="E76" s="29" t="s">
        <v>161</v>
      </c>
    </row>
    <row r="77" spans="1:16" ht="12.75">
      <c r="A77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87</v>
      </c>
      <c s="26">
        <v>7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165</v>
      </c>
    </row>
    <row r="79" spans="1:5" ht="12.75">
      <c r="A79" s="30" t="s">
        <v>45</v>
      </c>
      <c r="E79" s="31" t="s">
        <v>89</v>
      </c>
    </row>
    <row r="80" spans="1:5" ht="51">
      <c r="A80" t="s">
        <v>46</v>
      </c>
      <c r="E80" s="29" t="s">
        <v>166</v>
      </c>
    </row>
    <row r="81" spans="1:16" ht="12.75">
      <c r="A81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87</v>
      </c>
      <c s="26">
        <v>4232.55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170</v>
      </c>
    </row>
    <row r="83" spans="1:5" ht="12.75">
      <c r="A83" s="30" t="s">
        <v>45</v>
      </c>
      <c r="E83" s="31" t="s">
        <v>171</v>
      </c>
    </row>
    <row r="84" spans="1:5" ht="25.5">
      <c r="A84" t="s">
        <v>46</v>
      </c>
      <c r="E84" s="29" t="s">
        <v>172</v>
      </c>
    </row>
    <row r="85" spans="1:16" ht="12.75">
      <c r="A85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87</v>
      </c>
      <c s="26">
        <v>4232.55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176</v>
      </c>
    </row>
    <row r="87" spans="1:5" ht="12.75">
      <c r="A87" s="30" t="s">
        <v>45</v>
      </c>
      <c r="E87" s="31" t="s">
        <v>171</v>
      </c>
    </row>
    <row r="88" spans="1:5" ht="38.25">
      <c r="A88" t="s">
        <v>46</v>
      </c>
      <c r="E88" s="29" t="s">
        <v>177</v>
      </c>
    </row>
    <row r="89" spans="1:16" ht="12.75">
      <c r="A89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103</v>
      </c>
      <c s="26">
        <v>26617.838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181</v>
      </c>
    </row>
    <row r="91" spans="1:5" ht="12.75">
      <c r="A91" s="30" t="s">
        <v>45</v>
      </c>
      <c r="E91" s="31" t="s">
        <v>125</v>
      </c>
    </row>
    <row r="92" spans="1:5" ht="25.5">
      <c r="A92" t="s">
        <v>46</v>
      </c>
      <c r="E92" s="29" t="s">
        <v>182</v>
      </c>
    </row>
    <row r="93" spans="1:16" ht="12.75">
      <c r="A93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103</v>
      </c>
      <c s="26">
        <v>26617.838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181</v>
      </c>
    </row>
    <row r="95" spans="1:5" ht="12.75">
      <c r="A95" s="30" t="s">
        <v>45</v>
      </c>
      <c r="E95" s="31" t="s">
        <v>125</v>
      </c>
    </row>
    <row r="96" spans="1:5" ht="25.5">
      <c r="A96" t="s">
        <v>46</v>
      </c>
      <c r="E96" s="29" t="s">
        <v>182</v>
      </c>
    </row>
    <row r="97" spans="1:16" ht="12.75">
      <c r="A97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103</v>
      </c>
      <c s="26">
        <v>3939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189</v>
      </c>
    </row>
    <row r="99" spans="1:5" ht="12.75">
      <c r="A99" s="30" t="s">
        <v>45</v>
      </c>
      <c r="E99" s="31" t="s">
        <v>105</v>
      </c>
    </row>
    <row r="100" spans="1:5" ht="25.5">
      <c r="A100" t="s">
        <v>46</v>
      </c>
      <c r="E100" s="29" t="s">
        <v>182</v>
      </c>
    </row>
    <row r="101" spans="1:16" ht="12.75">
      <c r="A101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142</v>
      </c>
      <c s="26">
        <v>8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38.25">
      <c r="A102" s="28" t="s">
        <v>43</v>
      </c>
      <c r="E102" s="29" t="s">
        <v>193</v>
      </c>
    </row>
    <row r="103" spans="1:5" ht="12.75">
      <c r="A103" s="30" t="s">
        <v>45</v>
      </c>
      <c r="E103" s="31" t="s">
        <v>144</v>
      </c>
    </row>
    <row r="104" spans="1:5" ht="51">
      <c r="A104" t="s">
        <v>46</v>
      </c>
      <c r="E104" s="29" t="s">
        <v>194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